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670" activeTab="0"/>
  </bookViews>
  <sheets>
    <sheet name="2022" sheetId="1" r:id="rId1"/>
  </sheets>
  <definedNames>
    <definedName name="_xlnm.Print_Titles" localSheetId="0">'2022'!$14:$14</definedName>
    <definedName name="_xlnm.Print_Area" localSheetId="0">'2022'!$A$1:$G$101</definedName>
  </definedNames>
  <calcPr fullCalcOnLoad="1" fullPrecision="0"/>
</workbook>
</file>

<file path=xl/sharedStrings.xml><?xml version="1.0" encoding="utf-8"?>
<sst xmlns="http://schemas.openxmlformats.org/spreadsheetml/2006/main" count="374" uniqueCount="114">
  <si>
    <t>Молодежная политика и оздоровление детей</t>
  </si>
  <si>
    <t>Культура,  кинематография</t>
  </si>
  <si>
    <t xml:space="preserve">Культура 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</si>
  <si>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</si>
  <si>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</si>
  <si>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Итого расходов</t>
  </si>
  <si>
    <t>Наименование показателя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</si>
  <si>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</si>
  <si>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</si>
  <si>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</si>
  <si>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</si>
  <si>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</si>
  <si>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</si>
  <si>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</si>
  <si>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Центральный аппарат</t>
  </si>
  <si>
    <t>04</t>
  </si>
  <si>
    <t>05</t>
  </si>
  <si>
    <t>07</t>
  </si>
  <si>
    <t>Другие общегосударственные вопросы</t>
  </si>
  <si>
    <t>13</t>
  </si>
  <si>
    <t>Мобилизационная и вневойсковая подготовка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</si>
  <si>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</si>
  <si>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</si>
  <si>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</si>
  <si>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08</t>
  </si>
  <si>
    <t>Обеспечение деятельности подведомственных учреждений</t>
  </si>
  <si>
    <t>Национальная оборона</t>
  </si>
  <si>
    <t>Образование</t>
  </si>
  <si>
    <t xml:space="preserve">Коды </t>
  </si>
  <si>
    <t xml:space="preserve">Рз </t>
  </si>
  <si>
    <t>Сумма              (тыс. рублей)</t>
  </si>
  <si>
    <t>Осуществление первичного воинского учета на территориях, где отсутствуют военные комиссариаты</t>
  </si>
  <si>
    <t>120</t>
  </si>
  <si>
    <t>240</t>
  </si>
  <si>
    <t>Уплата налогов, сборов и иных платежей</t>
  </si>
  <si>
    <t>850</t>
  </si>
  <si>
    <t>Иные бюджетные ассигнования</t>
  </si>
  <si>
    <t>110</t>
  </si>
  <si>
    <t>Субсидии бюджетным учреждениям</t>
  </si>
  <si>
    <t>610</t>
  </si>
  <si>
    <t>Функционирование высшего должностного лица муниципального образования</t>
  </si>
  <si>
    <t>Глава муниципального образования</t>
  </si>
  <si>
    <t>Прочая закупка товаров, работ и услуг для муниципальных нужд</t>
  </si>
  <si>
    <t xml:space="preserve">Функционирование  местных администраций </t>
  </si>
  <si>
    <t>Расходы на выплаты персоналу муниципальных органов</t>
  </si>
  <si>
    <t>Учреждения по  обеспечению хозяйственного обслуживания</t>
  </si>
  <si>
    <t>Обеспечение  деятельности  подведомственных  учреждений</t>
  </si>
  <si>
    <t>Дефицит (профицит)</t>
  </si>
  <si>
    <t>Дворцы и дома культуры, другие учреждения культуры и средства массовой информации</t>
  </si>
  <si>
    <t>600</t>
  </si>
  <si>
    <t>Жилищно-коммунальное хозяйство</t>
  </si>
  <si>
    <t xml:space="preserve">Осуществление полномочия по организации библиотечного обслуживания населения, комплектование и обеспечение сохранности библиотечных фондов библиотек поселения </t>
  </si>
  <si>
    <t>Осуществление полномочия по созданию условий для массового отдыха жителей поселения и организация  обустройства мест массового отдыха населения</t>
  </si>
  <si>
    <t>Осуществление полномочия по проведению мероприятий по обеспечению безопасности людей на водных объектах, охране их жизни и здоровья</t>
  </si>
  <si>
    <t>Осуществление полномочия по предупреждению и ликвидации последствий чрезвычайных ситуаций и стихийных бедствий природного и техногенного характера</t>
  </si>
  <si>
    <t>Благоустройство</t>
  </si>
  <si>
    <t>Осуществление полномочия по организации ритуальных услуг и содержание мест захоронения</t>
  </si>
  <si>
    <t>Осуществление полномочия по организации сбора и вывоза бытовых отходов и мусора</t>
  </si>
  <si>
    <t>Расходы на выплаты персоналу в целях обеспечения выполнения функций муниципальными органами, казенными учреждениями</t>
  </si>
  <si>
    <t>Непрограммная деятельность</t>
  </si>
  <si>
    <t>00</t>
  </si>
  <si>
    <t>100</t>
  </si>
  <si>
    <t>200</t>
  </si>
  <si>
    <t>Закупка товаров, работ и услуг для обеспечения муниципальных нужд</t>
  </si>
  <si>
    <t>Иные закупки товаров, работ и услуг для обеспечения муниципальных нужд</t>
  </si>
  <si>
    <t>000 00 93990</t>
  </si>
  <si>
    <t>Расходы на выплаты персоналу муниципальных учреждений</t>
  </si>
  <si>
    <t xml:space="preserve">000 00 21801 </t>
  </si>
  <si>
    <t xml:space="preserve">000 00 21802 </t>
  </si>
  <si>
    <t xml:space="preserve">000 00 21800 </t>
  </si>
  <si>
    <t>Предоставление субсидий бюджетным, автономным учреждениям и иным некоммерческим организациям</t>
  </si>
  <si>
    <t>000 00 45299</t>
  </si>
  <si>
    <t>000 00 44099</t>
  </si>
  <si>
    <t>000 00 44299</t>
  </si>
  <si>
    <t xml:space="preserve">000 00 45085 </t>
  </si>
  <si>
    <t xml:space="preserve">00 0 00 20300 </t>
  </si>
  <si>
    <t>00 0 00 20400</t>
  </si>
  <si>
    <t>00 0 00 60004</t>
  </si>
  <si>
    <t>00 0 00 60005</t>
  </si>
  <si>
    <t>Приложение № 7</t>
  </si>
  <si>
    <t xml:space="preserve"> "О бюджете сельского поселения </t>
  </si>
  <si>
    <t xml:space="preserve">00 0 00 20400 </t>
  </si>
  <si>
    <t>00 0 00 43101</t>
  </si>
  <si>
    <t>800</t>
  </si>
  <si>
    <t>06</t>
  </si>
  <si>
    <t>Финансовое обеспечение выполнения функций муниципальных органов (КСП)</t>
  </si>
  <si>
    <t>Иные межбюджетные трансферты</t>
  </si>
  <si>
    <t>Межбюджетные трансферты</t>
  </si>
  <si>
    <t>500</t>
  </si>
  <si>
    <t>540</t>
  </si>
  <si>
    <t xml:space="preserve"> </t>
  </si>
  <si>
    <t>00 0 00 52160</t>
  </si>
  <si>
    <t>00 00 51180</t>
  </si>
  <si>
    <t>000 00 51180</t>
  </si>
  <si>
    <t xml:space="preserve">Распределение  бюджетных ассигнований бюджета </t>
  </si>
  <si>
    <t xml:space="preserve">группам (группам и подгруппам) видов расходов классификации расходов  </t>
  </si>
  <si>
    <t>Программная деятельность</t>
  </si>
  <si>
    <t>поселения "Усть-Начинское"</t>
  </si>
  <si>
    <t xml:space="preserve">к решению схода граждан сельского </t>
  </si>
  <si>
    <t xml:space="preserve">сельского поселения "Усть-Начинское" по разделам, подразделам,  целевым статьям, </t>
  </si>
  <si>
    <t>Социальная политика</t>
  </si>
  <si>
    <t>10</t>
  </si>
  <si>
    <t>136,5</t>
  </si>
  <si>
    <t>Пенсионное обеспечение</t>
  </si>
  <si>
    <t>Доплаты к пенсиям, дополнительное пенсионное обеспечение</t>
  </si>
  <si>
    <t xml:space="preserve">00 0 00 49100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</si>
  <si>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</si>
  <si>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</si>
  <si>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</si>
  <si>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</si>
  <si>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 "Усть-Начинское" на 2022 год и на плановый период 2023 и 2024 годов"</t>
  </si>
  <si>
    <t>бюджета сельского поселения "Усть-Начинское" на 2022 год</t>
  </si>
  <si>
    <t xml:space="preserve"> Другие вопросы в области культуры, кинематографии</t>
  </si>
  <si>
    <t xml:space="preserve">                                                                                                                                                                              от 24 декабря 2021 г. № 13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</si>
</sst>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.00000"/>
    <numFmt numFmtId="196" formatCode="000"/>
    <numFmt numFmtId="197" formatCode="_-* #,##0.0_р_._-;\-* #,##0.0_р_._-;_-* &quot;-&quot;?_р_._-;_-@_-"/>
    <numFmt numFmtId="198" formatCode="0.000000"/>
    <numFmt numFmtId="199" formatCode="#,##0.0"/>
    <numFmt numFmtId="200" formatCode="#,##0.000"/>
    <numFmt numFmtId="201" formatCode="00"/>
    <numFmt numFmtId="202" formatCode="0000000"/>
    <numFmt numFmtId="203" formatCode="0,000,000,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>
      <alignment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2" applyNumberFormat="0" applyAlignment="0" applyProtection="0"/>
    <xf numFmtId="0" fontId="36" fillId="26" borderId="3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54" applyFont="1" applyFill="1">
      <alignment/>
      <protection/>
    </xf>
    <xf numFmtId="0" fontId="5" fillId="32" borderId="0" xfId="54" applyFont="1" applyFill="1">
      <alignment/>
      <protection/>
    </xf>
    <xf numFmtId="0" fontId="5" fillId="33" borderId="0" xfId="54" applyFont="1" applyFill="1" applyAlignment="1">
      <alignment vertical="center"/>
      <protection/>
    </xf>
    <xf numFmtId="0" fontId="5" fillId="33" borderId="0" xfId="54" applyFont="1" applyFill="1" applyAlignment="1">
      <alignment vertical="justify"/>
      <protection/>
    </xf>
    <xf numFmtId="0" fontId="0" fillId="0" borderId="0" xfId="0" applyAlignment="1">
      <alignment/>
    </xf>
    <xf numFmtId="0" fontId="5" fillId="33" borderId="0" xfId="54" applyFont="1" applyFill="1">
      <alignment/>
      <protection/>
    </xf>
    <xf numFmtId="0" fontId="0" fillId="33" borderId="0" xfId="0" applyFill="1" applyAlignment="1">
      <alignment/>
    </xf>
    <xf numFmtId="0" fontId="8" fillId="33" borderId="11" xfId="54" applyFont="1" applyFill="1" applyBorder="1" applyAlignment="1">
      <alignment vertical="center" wrapText="1"/>
      <protection/>
    </xf>
    <xf numFmtId="49" fontId="8" fillId="33" borderId="11" xfId="54" applyNumberFormat="1" applyFont="1" applyFill="1" applyBorder="1" applyAlignment="1">
      <alignment horizontal="center" vertical="center" wrapText="1"/>
      <protection/>
    </xf>
    <xf numFmtId="199" fontId="8" fillId="33" borderId="11" xfId="54" applyNumberFormat="1" applyFont="1" applyFill="1" applyBorder="1" applyAlignment="1">
      <alignment horizontal="right" vertical="center" wrapText="1"/>
      <protection/>
    </xf>
    <xf numFmtId="0" fontId="6" fillId="33" borderId="11" xfId="0" applyFont="1" applyFill="1" applyBorder="1" applyAlignment="1">
      <alignment horizontal="left" vertical="center" wrapText="1"/>
    </xf>
    <xf numFmtId="49" fontId="4" fillId="33" borderId="11" xfId="54" applyNumberFormat="1" applyFont="1" applyFill="1" applyBorder="1" applyAlignment="1">
      <alignment horizontal="center" vertical="center" wrapText="1"/>
      <protection/>
    </xf>
    <xf numFmtId="199" fontId="4" fillId="33" borderId="11" xfId="54" applyNumberFormat="1" applyFont="1" applyFill="1" applyBorder="1" applyAlignment="1">
      <alignment horizontal="right" vertical="center" wrapText="1"/>
      <protection/>
    </xf>
    <xf numFmtId="49" fontId="4" fillId="33" borderId="11" xfId="54" applyNumberFormat="1" applyFont="1" applyFill="1" applyBorder="1" applyAlignment="1">
      <alignment horizontal="left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199" fontId="4" fillId="33" borderId="11" xfId="0" applyNumberFormat="1" applyFont="1" applyFill="1" applyBorder="1" applyAlignment="1">
      <alignment horizontal="right" vertical="center"/>
    </xf>
    <xf numFmtId="199" fontId="4" fillId="33" borderId="11" xfId="54" applyNumberFormat="1" applyFont="1" applyFill="1" applyBorder="1">
      <alignment/>
      <protection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54" applyFont="1" applyFill="1" applyBorder="1" applyAlignment="1">
      <alignment vertical="center" wrapText="1"/>
      <protection/>
    </xf>
    <xf numFmtId="0" fontId="4" fillId="33" borderId="11" xfId="62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199" fontId="8" fillId="33" borderId="11" xfId="54" applyNumberFormat="1" applyFont="1" applyFill="1" applyBorder="1">
      <alignment/>
      <protection/>
    </xf>
    <xf numFmtId="0" fontId="4" fillId="0" borderId="11" xfId="62" applyNumberFormat="1" applyFont="1" applyFill="1" applyBorder="1" applyAlignment="1">
      <alignment vertical="center" wrapText="1"/>
    </xf>
    <xf numFmtId="49" fontId="4" fillId="0" borderId="11" xfId="54" applyNumberFormat="1" applyFont="1" applyFill="1" applyBorder="1" applyAlignment="1">
      <alignment horizontal="center" vertical="center" wrapText="1"/>
      <protection/>
    </xf>
    <xf numFmtId="49" fontId="8" fillId="33" borderId="11" xfId="54" applyNumberFormat="1" applyFont="1" applyFill="1" applyBorder="1" applyAlignment="1">
      <alignment horizontal="left" vertical="center" wrapText="1"/>
      <protection/>
    </xf>
    <xf numFmtId="49" fontId="4" fillId="0" borderId="11" xfId="54" applyNumberFormat="1" applyFont="1" applyFill="1" applyBorder="1" applyAlignment="1">
      <alignment horizontal="left" vertical="center" wrapText="1"/>
      <protection/>
    </xf>
    <xf numFmtId="202" fontId="6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202" fontId="6" fillId="33" borderId="11" xfId="0" applyNumberFormat="1" applyFont="1" applyFill="1" applyBorder="1" applyAlignment="1">
      <alignment horizontal="left" vertical="center" wrapText="1"/>
    </xf>
    <xf numFmtId="0" fontId="8" fillId="33" borderId="11" xfId="54" applyFont="1" applyFill="1" applyBorder="1" applyAlignment="1">
      <alignment horizontal="left" vertical="justify" wrapText="1"/>
      <protection/>
    </xf>
    <xf numFmtId="0" fontId="8" fillId="33" borderId="11" xfId="54" applyFont="1" applyFill="1" applyBorder="1" applyAlignment="1">
      <alignment horizontal="center" vertical="justify" wrapText="1"/>
      <protection/>
    </xf>
    <xf numFmtId="0" fontId="4" fillId="33" borderId="11" xfId="54" applyFont="1" applyFill="1" applyBorder="1">
      <alignment/>
      <protection/>
    </xf>
    <xf numFmtId="0" fontId="8" fillId="33" borderId="0" xfId="54" applyFont="1" applyFill="1" applyBorder="1" applyAlignment="1">
      <alignment horizontal="left" vertical="justify" wrapText="1"/>
      <protection/>
    </xf>
    <xf numFmtId="49" fontId="8" fillId="33" borderId="0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vertical="center"/>
      <protection/>
    </xf>
    <xf numFmtId="0" fontId="8" fillId="33" borderId="0" xfId="54" applyFont="1" applyFill="1" applyBorder="1" applyAlignment="1">
      <alignment horizontal="center" vertical="justify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vertical="justify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 vertical="justify" wrapText="1"/>
      <protection/>
    </xf>
    <xf numFmtId="199" fontId="11" fillId="0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justify"/>
    </xf>
    <xf numFmtId="0" fontId="4" fillId="0" borderId="11" xfId="0" applyFont="1" applyBorder="1" applyAlignment="1">
      <alignment/>
    </xf>
    <xf numFmtId="0" fontId="6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wrapText="1"/>
    </xf>
    <xf numFmtId="0" fontId="6" fillId="0" borderId="11" xfId="0" applyFont="1" applyBorder="1" applyAlignment="1">
      <alignment vertical="justify"/>
    </xf>
    <xf numFmtId="0" fontId="6" fillId="0" borderId="11" xfId="0" applyFont="1" applyBorder="1" applyAlignment="1">
      <alignment wrapText="1"/>
    </xf>
    <xf numFmtId="0" fontId="13" fillId="0" borderId="11" xfId="0" applyFont="1" applyBorder="1" applyAlignment="1">
      <alignment vertical="justify"/>
    </xf>
    <xf numFmtId="0" fontId="4" fillId="0" borderId="11" xfId="0" applyFont="1" applyBorder="1" applyAlignment="1">
      <alignment horizontal="left"/>
    </xf>
    <xf numFmtId="0" fontId="9" fillId="33" borderId="11" xfId="0" applyFont="1" applyFill="1" applyBorder="1" applyAlignment="1">
      <alignment horizontal="justify" wrapText="1"/>
    </xf>
    <xf numFmtId="0" fontId="5" fillId="0" borderId="0" xfId="54" applyFont="1" applyFill="1" applyBorder="1">
      <alignment/>
      <protection/>
    </xf>
    <xf numFmtId="0" fontId="4" fillId="33" borderId="0" xfId="54" applyFont="1" applyFill="1" applyBorder="1" applyAlignment="1">
      <alignment vertical="center" wrapText="1"/>
      <protection/>
    </xf>
    <xf numFmtId="49" fontId="4" fillId="33" borderId="0" xfId="54" applyNumberFormat="1" applyFont="1" applyFill="1" applyBorder="1" applyAlignment="1">
      <alignment horizontal="center" vertical="center" wrapText="1"/>
      <protection/>
    </xf>
    <xf numFmtId="49" fontId="4" fillId="33" borderId="0" xfId="54" applyNumberFormat="1" applyFont="1" applyFill="1" applyBorder="1" applyAlignment="1">
      <alignment horizontal="left" vertical="center" wrapText="1"/>
      <protection/>
    </xf>
    <xf numFmtId="199" fontId="4" fillId="33" borderId="0" xfId="0" applyNumberFormat="1" applyFont="1" applyFill="1" applyBorder="1" applyAlignment="1">
      <alignment horizontal="right" vertical="center"/>
    </xf>
    <xf numFmtId="0" fontId="4" fillId="33" borderId="0" xfId="62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justify" wrapText="1"/>
    </xf>
    <xf numFmtId="199" fontId="4" fillId="33" borderId="0" xfId="54" applyNumberFormat="1" applyFont="1" applyFill="1" applyBorder="1">
      <alignment/>
      <protection/>
    </xf>
    <xf numFmtId="0" fontId="50" fillId="0" borderId="1" xfId="33" applyNumberFormat="1" applyFont="1" applyAlignment="1" applyProtection="1">
      <alignment horizontal="left" vertical="top" wrapText="1"/>
      <protection/>
    </xf>
    <xf numFmtId="0" fontId="10" fillId="0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33" borderId="11" xfId="54" applyFont="1" applyFill="1" applyBorder="1" applyAlignment="1">
      <alignment horizontal="center" vertical="center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justify" wrapText="1"/>
      <protection/>
    </xf>
    <xf numFmtId="0" fontId="12" fillId="0" borderId="12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102"/>
  <sheetViews>
    <sheetView tabSelected="1" view="pageBreakPreview" zoomScaleSheetLayoutView="100" zoomScalePageLayoutView="0" workbookViewId="0" topLeftCell="A1">
      <selection activeCell="G100" sqref="G100"/>
    </sheetView>
  </sheetViews>
  <sheetFormatPr defaultColWidth="9.140625" defaultRowHeight="12.75"/>
  <cols>
    <col min="1" max="1" width="53.7109375" style="4" customWidth="1"/>
    <col min="2" max="2" width="8.7109375" style="3" customWidth="1"/>
    <col min="3" max="3" width="7.8515625" style="3" customWidth="1"/>
    <col min="4" max="4" width="16.140625" style="3" customWidth="1"/>
    <col min="5" max="5" width="7.8515625" style="3" customWidth="1"/>
    <col min="6" max="6" width="9.00390625" style="3" hidden="1" customWidth="1"/>
    <col min="7" max="7" width="14.00390625" style="3" customWidth="1"/>
    <col min="8" max="8" width="6.7109375" style="6" customWidth="1"/>
    <col min="9" max="16384" width="9.140625" style="1" customWidth="1"/>
  </cols>
  <sheetData>
    <row r="1" spans="1:8" s="5" customFormat="1" ht="15.75">
      <c r="A1" s="69" t="s">
        <v>79</v>
      </c>
      <c r="B1" s="69"/>
      <c r="C1" s="69"/>
      <c r="D1" s="69"/>
      <c r="E1" s="70"/>
      <c r="F1" s="70"/>
      <c r="G1" s="69"/>
      <c r="H1" s="7"/>
    </row>
    <row r="2" spans="1:8" s="5" customFormat="1" ht="15.75">
      <c r="A2" s="69" t="s">
        <v>98</v>
      </c>
      <c r="B2" s="69"/>
      <c r="C2" s="69"/>
      <c r="D2" s="70"/>
      <c r="E2" s="69"/>
      <c r="F2" s="69"/>
      <c r="G2" s="69"/>
      <c r="H2" s="7"/>
    </row>
    <row r="3" spans="1:8" s="5" customFormat="1" ht="15.75">
      <c r="A3" s="69" t="s">
        <v>97</v>
      </c>
      <c r="B3" s="70"/>
      <c r="C3" s="70"/>
      <c r="D3" s="70"/>
      <c r="E3" s="70"/>
      <c r="F3" s="70"/>
      <c r="G3" s="70"/>
      <c r="H3" s="7"/>
    </row>
    <row r="4" spans="1:8" s="5" customFormat="1" ht="15.75">
      <c r="A4" s="69" t="s">
        <v>80</v>
      </c>
      <c r="B4" s="69"/>
      <c r="C4" s="69"/>
      <c r="D4" s="70"/>
      <c r="E4" s="69"/>
      <c r="F4" s="69"/>
      <c r="G4" s="69"/>
      <c r="H4" s="7"/>
    </row>
    <row r="5" spans="1:8" s="5" customFormat="1" ht="15.75">
      <c r="A5" s="69" t="s">
        <v>110</v>
      </c>
      <c r="B5" s="69"/>
      <c r="C5" s="69"/>
      <c r="D5" s="70"/>
      <c r="E5" s="69"/>
      <c r="F5" s="69"/>
      <c r="G5" s="69"/>
      <c r="H5" s="7"/>
    </row>
    <row r="6" spans="1:8" s="5" customFormat="1" ht="15" customHeight="1">
      <c r="A6" s="67" t="s">
        <v>113</v>
      </c>
      <c r="B6" s="68"/>
      <c r="C6" s="68"/>
      <c r="D6" s="68"/>
      <c r="E6" s="68"/>
      <c r="F6" s="68"/>
      <c r="G6" s="68"/>
      <c r="H6" s="7"/>
    </row>
    <row r="7" spans="1:7" ht="22.5" customHeight="1">
      <c r="A7" s="66" t="s">
        <v>94</v>
      </c>
      <c r="B7" s="66"/>
      <c r="C7" s="66"/>
      <c r="D7" s="66"/>
      <c r="E7" s="66"/>
      <c r="F7" s="66"/>
      <c r="G7" s="66"/>
    </row>
    <row r="8" spans="1:7" ht="18" customHeight="1">
      <c r="A8" s="66" t="s">
        <v>99</v>
      </c>
      <c r="B8" s="66"/>
      <c r="C8" s="66"/>
      <c r="D8" s="66"/>
      <c r="E8" s="66"/>
      <c r="F8" s="66"/>
      <c r="G8" s="66"/>
    </row>
    <row r="9" spans="1:7" ht="22.5" customHeight="1">
      <c r="A9" s="66" t="s">
        <v>95</v>
      </c>
      <c r="B9" s="66"/>
      <c r="C9" s="66"/>
      <c r="D9" s="66"/>
      <c r="E9" s="66"/>
      <c r="F9" s="66"/>
      <c r="G9" s="66"/>
    </row>
    <row r="10" spans="1:7" ht="27.75" customHeight="1">
      <c r="A10" s="73" t="s">
        <v>111</v>
      </c>
      <c r="B10" s="74"/>
      <c r="C10" s="74"/>
      <c r="D10" s="74"/>
      <c r="E10" s="74"/>
      <c r="F10" s="74"/>
      <c r="G10" s="74"/>
    </row>
    <row r="11" spans="1:178" s="2" customFormat="1" ht="15" customHeight="1">
      <c r="A11" s="71" t="s">
        <v>6</v>
      </c>
      <c r="B11" s="72" t="s">
        <v>28</v>
      </c>
      <c r="C11" s="72"/>
      <c r="D11" s="72"/>
      <c r="E11" s="72"/>
      <c r="F11" s="45"/>
      <c r="G11" s="72" t="s">
        <v>30</v>
      </c>
      <c r="H11" s="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</row>
    <row r="12" spans="1:178" s="2" customFormat="1" ht="12.75" customHeight="1">
      <c r="A12" s="71"/>
      <c r="B12" s="72" t="s">
        <v>29</v>
      </c>
      <c r="C12" s="72" t="s">
        <v>7</v>
      </c>
      <c r="D12" s="72" t="s">
        <v>8</v>
      </c>
      <c r="E12" s="72" t="s">
        <v>9</v>
      </c>
      <c r="F12" s="45"/>
      <c r="G12" s="72"/>
      <c r="H12" s="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</row>
    <row r="13" spans="1:178" s="2" customFormat="1" ht="22.5" customHeight="1">
      <c r="A13" s="71"/>
      <c r="B13" s="72"/>
      <c r="C13" s="72"/>
      <c r="D13" s="72"/>
      <c r="E13" s="72"/>
      <c r="F13" s="45"/>
      <c r="G13" s="72"/>
      <c r="H13" s="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</row>
    <row r="14" spans="1:178" s="2" customFormat="1" ht="15.75">
      <c r="A14" s="46">
        <v>1</v>
      </c>
      <c r="B14" s="45">
        <v>2</v>
      </c>
      <c r="C14" s="45">
        <v>3</v>
      </c>
      <c r="D14" s="45">
        <v>4</v>
      </c>
      <c r="E14" s="45">
        <v>5</v>
      </c>
      <c r="F14" s="45"/>
      <c r="G14" s="45">
        <v>6</v>
      </c>
      <c r="H14" s="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</row>
    <row r="15" spans="1:178" s="2" customFormat="1" ht="15.75">
      <c r="A15" s="8" t="s">
        <v>10</v>
      </c>
      <c r="B15" s="9" t="s">
        <v>11</v>
      </c>
      <c r="C15" s="9"/>
      <c r="D15" s="9"/>
      <c r="E15" s="9"/>
      <c r="F15" s="9"/>
      <c r="G15" s="10">
        <f>G16+G21+G30+G34</f>
        <v>1807.4</v>
      </c>
      <c r="H15" s="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</row>
    <row r="16" spans="1:178" s="2" customFormat="1" ht="31.5">
      <c r="A16" s="11" t="s">
        <v>40</v>
      </c>
      <c r="B16" s="12" t="s">
        <v>11</v>
      </c>
      <c r="C16" s="12" t="s">
        <v>12</v>
      </c>
      <c r="D16" s="12"/>
      <c r="E16" s="12"/>
      <c r="F16" s="12"/>
      <c r="G16" s="13">
        <f>G17</f>
        <v>546.8</v>
      </c>
      <c r="H16" s="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</row>
    <row r="17" spans="1:178" s="2" customFormat="1" ht="15.75">
      <c r="A17" s="50" t="s">
        <v>59</v>
      </c>
      <c r="B17" s="12" t="s">
        <v>11</v>
      </c>
      <c r="C17" s="12" t="s">
        <v>12</v>
      </c>
      <c r="D17" s="14" t="s">
        <v>60</v>
      </c>
      <c r="E17" s="12"/>
      <c r="F17" s="12"/>
      <c r="G17" s="13">
        <f>G18</f>
        <v>546.8</v>
      </c>
      <c r="H17" s="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</row>
    <row r="18" spans="1:178" s="2" customFormat="1" ht="15.75">
      <c r="A18" s="11" t="s">
        <v>41</v>
      </c>
      <c r="B18" s="12" t="s">
        <v>11</v>
      </c>
      <c r="C18" s="12" t="s">
        <v>12</v>
      </c>
      <c r="D18" s="14" t="s">
        <v>75</v>
      </c>
      <c r="E18" s="12"/>
      <c r="F18" s="12"/>
      <c r="G18" s="13">
        <f>G19</f>
        <v>546.8</v>
      </c>
      <c r="H18" s="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</row>
    <row r="19" spans="1:178" s="2" customFormat="1" ht="45.75" customHeight="1">
      <c r="A19" s="51" t="s">
        <v>58</v>
      </c>
      <c r="B19" s="12" t="s">
        <v>11</v>
      </c>
      <c r="C19" s="12" t="s">
        <v>12</v>
      </c>
      <c r="D19" s="14" t="s">
        <v>75</v>
      </c>
      <c r="E19" s="15">
        <v>100</v>
      </c>
      <c r="F19" s="15"/>
      <c r="G19" s="16">
        <f>G20</f>
        <v>546.8</v>
      </c>
      <c r="H19" s="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</row>
    <row r="20" spans="1:178" s="2" customFormat="1" ht="31.5">
      <c r="A20" s="51" t="s">
        <v>44</v>
      </c>
      <c r="B20" s="12" t="s">
        <v>11</v>
      </c>
      <c r="C20" s="12" t="s">
        <v>12</v>
      </c>
      <c r="D20" s="14" t="s">
        <v>75</v>
      </c>
      <c r="E20" s="15">
        <v>120</v>
      </c>
      <c r="F20" s="15"/>
      <c r="G20" s="17">
        <v>546.8</v>
      </c>
      <c r="H20" s="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</row>
    <row r="21" spans="1:178" s="2" customFormat="1" ht="15.75">
      <c r="A21" s="19" t="s">
        <v>43</v>
      </c>
      <c r="B21" s="12" t="s">
        <v>11</v>
      </c>
      <c r="C21" s="12" t="s">
        <v>15</v>
      </c>
      <c r="D21" s="14"/>
      <c r="E21" s="12"/>
      <c r="F21" s="12"/>
      <c r="G21" s="13">
        <f>G22</f>
        <v>459.1</v>
      </c>
      <c r="H21" s="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</row>
    <row r="22" spans="1:178" s="2" customFormat="1" ht="15.75">
      <c r="A22" s="50" t="s">
        <v>59</v>
      </c>
      <c r="B22" s="12" t="s">
        <v>11</v>
      </c>
      <c r="C22" s="12" t="s">
        <v>15</v>
      </c>
      <c r="D22" s="14" t="s">
        <v>60</v>
      </c>
      <c r="E22" s="12"/>
      <c r="F22" s="12"/>
      <c r="G22" s="13">
        <f>G23</f>
        <v>459.1</v>
      </c>
      <c r="H22" s="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</row>
    <row r="23" spans="1:178" s="2" customFormat="1" ht="15.75">
      <c r="A23" s="19" t="s">
        <v>14</v>
      </c>
      <c r="B23" s="12" t="s">
        <v>11</v>
      </c>
      <c r="C23" s="12" t="s">
        <v>15</v>
      </c>
      <c r="D23" s="14" t="s">
        <v>76</v>
      </c>
      <c r="E23" s="12"/>
      <c r="F23" s="12"/>
      <c r="G23" s="13">
        <f>G24+G26+G28</f>
        <v>459.1</v>
      </c>
      <c r="H23" s="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</row>
    <row r="24" spans="1:178" s="2" customFormat="1" ht="63">
      <c r="A24" s="51" t="s">
        <v>58</v>
      </c>
      <c r="B24" s="12" t="s">
        <v>11</v>
      </c>
      <c r="C24" s="12" t="s">
        <v>15</v>
      </c>
      <c r="D24" s="14" t="s">
        <v>76</v>
      </c>
      <c r="E24" s="12" t="s">
        <v>61</v>
      </c>
      <c r="F24" s="12"/>
      <c r="G24" s="16">
        <f>G25</f>
        <v>281.4</v>
      </c>
      <c r="H24" s="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</row>
    <row r="25" spans="1:178" s="2" customFormat="1" ht="31.5">
      <c r="A25" s="51" t="s">
        <v>44</v>
      </c>
      <c r="B25" s="12" t="s">
        <v>11</v>
      </c>
      <c r="C25" s="12" t="s">
        <v>15</v>
      </c>
      <c r="D25" s="14" t="s">
        <v>76</v>
      </c>
      <c r="E25" s="12" t="s">
        <v>32</v>
      </c>
      <c r="F25" s="12"/>
      <c r="G25" s="17">
        <v>281.4</v>
      </c>
      <c r="H25" s="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</row>
    <row r="26" spans="1:178" s="2" customFormat="1" ht="31.5">
      <c r="A26" s="51" t="s">
        <v>63</v>
      </c>
      <c r="B26" s="12" t="s">
        <v>11</v>
      </c>
      <c r="C26" s="12" t="s">
        <v>15</v>
      </c>
      <c r="D26" s="14" t="s">
        <v>76</v>
      </c>
      <c r="E26" s="12" t="s">
        <v>62</v>
      </c>
      <c r="F26" s="12"/>
      <c r="G26" s="16">
        <f>SUM(G27)</f>
        <v>175.7</v>
      </c>
      <c r="H26" s="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</row>
    <row r="27" spans="1:178" s="2" customFormat="1" ht="31.5">
      <c r="A27" s="51" t="s">
        <v>64</v>
      </c>
      <c r="B27" s="12" t="s">
        <v>11</v>
      </c>
      <c r="C27" s="12" t="s">
        <v>15</v>
      </c>
      <c r="D27" s="14" t="s">
        <v>76</v>
      </c>
      <c r="E27" s="12" t="s">
        <v>33</v>
      </c>
      <c r="F27" s="12"/>
      <c r="G27" s="17">
        <v>175.7</v>
      </c>
      <c r="H27" s="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</row>
    <row r="28" spans="1:8" ht="18.75">
      <c r="A28" s="28" t="s">
        <v>36</v>
      </c>
      <c r="B28" s="29" t="s">
        <v>11</v>
      </c>
      <c r="C28" s="29" t="s">
        <v>15</v>
      </c>
      <c r="D28" s="31" t="s">
        <v>81</v>
      </c>
      <c r="E28" s="29" t="s">
        <v>83</v>
      </c>
      <c r="F28" s="29" t="s">
        <v>35</v>
      </c>
      <c r="G28" s="47">
        <f>SUM(G29)</f>
        <v>2</v>
      </c>
      <c r="H28" s="1"/>
    </row>
    <row r="29" spans="1:10" ht="18.75">
      <c r="A29" s="28" t="s">
        <v>34</v>
      </c>
      <c r="B29" s="29" t="s">
        <v>11</v>
      </c>
      <c r="C29" s="29" t="s">
        <v>15</v>
      </c>
      <c r="D29" s="31" t="s">
        <v>81</v>
      </c>
      <c r="E29" s="29" t="s">
        <v>35</v>
      </c>
      <c r="F29" s="29" t="s">
        <v>35</v>
      </c>
      <c r="G29" s="47">
        <v>2</v>
      </c>
      <c r="H29" s="1"/>
      <c r="J29" s="1" t="s">
        <v>90</v>
      </c>
    </row>
    <row r="30" spans="1:8" ht="33">
      <c r="A30" s="54" t="s">
        <v>85</v>
      </c>
      <c r="B30" s="29" t="s">
        <v>11</v>
      </c>
      <c r="C30" s="29" t="s">
        <v>84</v>
      </c>
      <c r="D30" s="31"/>
      <c r="E30" s="29"/>
      <c r="F30" s="29"/>
      <c r="G30" s="47">
        <f>SUM(G31)</f>
        <v>1</v>
      </c>
      <c r="H30" s="1"/>
    </row>
    <row r="31" spans="1:8" ht="18.75">
      <c r="A31" s="50" t="s">
        <v>59</v>
      </c>
      <c r="B31" s="29" t="s">
        <v>11</v>
      </c>
      <c r="C31" s="29" t="s">
        <v>84</v>
      </c>
      <c r="D31" s="31" t="s">
        <v>60</v>
      </c>
      <c r="E31" s="29"/>
      <c r="F31" s="29"/>
      <c r="G31" s="47">
        <f>SUM(G32)</f>
        <v>1</v>
      </c>
      <c r="H31" s="1"/>
    </row>
    <row r="32" spans="1:8" ht="18.75">
      <c r="A32" s="49" t="s">
        <v>87</v>
      </c>
      <c r="B32" s="29" t="s">
        <v>11</v>
      </c>
      <c r="C32" s="29" t="s">
        <v>84</v>
      </c>
      <c r="D32" s="31" t="s">
        <v>91</v>
      </c>
      <c r="E32" s="29" t="s">
        <v>88</v>
      </c>
      <c r="F32" s="29"/>
      <c r="G32" s="47">
        <f>SUM(G33)</f>
        <v>1</v>
      </c>
      <c r="H32" s="1"/>
    </row>
    <row r="33" spans="1:8" ht="18.75">
      <c r="A33" s="55" t="s">
        <v>86</v>
      </c>
      <c r="B33" s="29" t="s">
        <v>11</v>
      </c>
      <c r="C33" s="29" t="s">
        <v>84</v>
      </c>
      <c r="D33" s="31" t="s">
        <v>91</v>
      </c>
      <c r="E33" s="29" t="s">
        <v>89</v>
      </c>
      <c r="F33" s="29"/>
      <c r="G33" s="47">
        <v>1</v>
      </c>
      <c r="H33" s="1"/>
    </row>
    <row r="34" spans="1:178" s="2" customFormat="1" ht="15.75">
      <c r="A34" s="19" t="s">
        <v>18</v>
      </c>
      <c r="B34" s="12" t="s">
        <v>11</v>
      </c>
      <c r="C34" s="12" t="s">
        <v>19</v>
      </c>
      <c r="D34" s="14"/>
      <c r="E34" s="12"/>
      <c r="F34" s="12"/>
      <c r="G34" s="13">
        <f>G35</f>
        <v>800.5</v>
      </c>
      <c r="H34" s="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</row>
    <row r="35" spans="1:178" s="2" customFormat="1" ht="15.75">
      <c r="A35" s="50" t="s">
        <v>59</v>
      </c>
      <c r="B35" s="12" t="s">
        <v>11</v>
      </c>
      <c r="C35" s="12" t="s">
        <v>19</v>
      </c>
      <c r="D35" s="14" t="s">
        <v>60</v>
      </c>
      <c r="E35" s="12"/>
      <c r="F35" s="12"/>
      <c r="G35" s="13">
        <f>SUM(G36)</f>
        <v>800.5</v>
      </c>
      <c r="H35" s="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</row>
    <row r="36" spans="1:178" s="2" customFormat="1" ht="31.5">
      <c r="A36" s="48" t="s">
        <v>45</v>
      </c>
      <c r="B36" s="12" t="s">
        <v>11</v>
      </c>
      <c r="C36" s="12" t="s">
        <v>19</v>
      </c>
      <c r="D36" s="14" t="s">
        <v>65</v>
      </c>
      <c r="E36" s="12"/>
      <c r="F36" s="12"/>
      <c r="G36" s="16">
        <f>G37</f>
        <v>800.5</v>
      </c>
      <c r="H36" s="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</row>
    <row r="37" spans="1:178" s="2" customFormat="1" ht="31.5">
      <c r="A37" s="48" t="s">
        <v>46</v>
      </c>
      <c r="B37" s="12" t="s">
        <v>11</v>
      </c>
      <c r="C37" s="12" t="s">
        <v>19</v>
      </c>
      <c r="D37" s="14" t="s">
        <v>65</v>
      </c>
      <c r="E37" s="12"/>
      <c r="F37" s="12"/>
      <c r="G37" s="16">
        <f>SUM(G38+G41+G42)</f>
        <v>800.5</v>
      </c>
      <c r="H37" s="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</row>
    <row r="38" spans="1:178" s="2" customFormat="1" ht="63">
      <c r="A38" s="51" t="s">
        <v>58</v>
      </c>
      <c r="B38" s="12" t="s">
        <v>11</v>
      </c>
      <c r="C38" s="12" t="s">
        <v>19</v>
      </c>
      <c r="D38" s="14" t="s">
        <v>65</v>
      </c>
      <c r="E38" s="12" t="s">
        <v>61</v>
      </c>
      <c r="F38" s="12"/>
      <c r="G38" s="16">
        <f>SUM(G39)</f>
        <v>673.5</v>
      </c>
      <c r="H38" s="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</row>
    <row r="39" spans="1:178" s="2" customFormat="1" ht="31.5">
      <c r="A39" s="52" t="s">
        <v>66</v>
      </c>
      <c r="B39" s="12" t="s">
        <v>11</v>
      </c>
      <c r="C39" s="12" t="s">
        <v>19</v>
      </c>
      <c r="D39" s="14" t="s">
        <v>65</v>
      </c>
      <c r="E39" s="12" t="s">
        <v>37</v>
      </c>
      <c r="F39" s="12"/>
      <c r="G39" s="17">
        <v>673.5</v>
      </c>
      <c r="H39" s="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</row>
    <row r="40" spans="1:178" s="2" customFormat="1" ht="31.5">
      <c r="A40" s="51" t="s">
        <v>63</v>
      </c>
      <c r="B40" s="12" t="s">
        <v>11</v>
      </c>
      <c r="C40" s="12" t="s">
        <v>19</v>
      </c>
      <c r="D40" s="14" t="s">
        <v>65</v>
      </c>
      <c r="E40" s="12" t="s">
        <v>62</v>
      </c>
      <c r="F40" s="12"/>
      <c r="G40" s="13">
        <f>SUM(G41)</f>
        <v>122</v>
      </c>
      <c r="H40" s="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</row>
    <row r="41" spans="1:178" s="2" customFormat="1" ht="31.5">
      <c r="A41" s="51" t="s">
        <v>64</v>
      </c>
      <c r="B41" s="12" t="s">
        <v>11</v>
      </c>
      <c r="C41" s="12" t="s">
        <v>19</v>
      </c>
      <c r="D41" s="14" t="s">
        <v>65</v>
      </c>
      <c r="E41" s="12" t="s">
        <v>33</v>
      </c>
      <c r="F41" s="12"/>
      <c r="G41" s="13">
        <v>122</v>
      </c>
      <c r="H41" s="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</row>
    <row r="42" spans="1:8" ht="18.75">
      <c r="A42" s="28" t="s">
        <v>36</v>
      </c>
      <c r="B42" s="29" t="s">
        <v>11</v>
      </c>
      <c r="C42" s="12" t="s">
        <v>19</v>
      </c>
      <c r="D42" s="14" t="s">
        <v>65</v>
      </c>
      <c r="E42" s="29" t="s">
        <v>83</v>
      </c>
      <c r="F42" s="29" t="s">
        <v>35</v>
      </c>
      <c r="G42" s="47">
        <f>SUM(G43)</f>
        <v>5</v>
      </c>
      <c r="H42" s="1"/>
    </row>
    <row r="43" spans="1:10" ht="18.75">
      <c r="A43" s="28" t="s">
        <v>34</v>
      </c>
      <c r="B43" s="29" t="s">
        <v>11</v>
      </c>
      <c r="C43" s="12" t="s">
        <v>19</v>
      </c>
      <c r="D43" s="14" t="s">
        <v>65</v>
      </c>
      <c r="E43" s="29" t="s">
        <v>35</v>
      </c>
      <c r="F43" s="29" t="s">
        <v>35</v>
      </c>
      <c r="G43" s="47">
        <v>5</v>
      </c>
      <c r="H43" s="1"/>
      <c r="J43" s="1" t="s">
        <v>90</v>
      </c>
    </row>
    <row r="44" spans="1:178" s="2" customFormat="1" ht="15.75">
      <c r="A44" s="22" t="s">
        <v>26</v>
      </c>
      <c r="B44" s="23" t="s">
        <v>12</v>
      </c>
      <c r="C44" s="24"/>
      <c r="D44" s="25"/>
      <c r="E44" s="24"/>
      <c r="F44" s="24"/>
      <c r="G44" s="10">
        <f>G45</f>
        <v>77.8</v>
      </c>
      <c r="H44" s="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</row>
    <row r="45" spans="1:178" s="2" customFormat="1" ht="15.75">
      <c r="A45" s="21" t="s">
        <v>20</v>
      </c>
      <c r="B45" s="24" t="s">
        <v>12</v>
      </c>
      <c r="C45" s="24" t="s">
        <v>13</v>
      </c>
      <c r="D45" s="25"/>
      <c r="E45" s="24"/>
      <c r="F45" s="24"/>
      <c r="G45" s="13">
        <f>G46</f>
        <v>77.8</v>
      </c>
      <c r="H45" s="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</row>
    <row r="46" spans="1:178" s="2" customFormat="1" ht="15.75">
      <c r="A46" s="50" t="s">
        <v>59</v>
      </c>
      <c r="B46" s="24" t="s">
        <v>12</v>
      </c>
      <c r="C46" s="24" t="s">
        <v>13</v>
      </c>
      <c r="D46" s="25" t="s">
        <v>60</v>
      </c>
      <c r="E46" s="24"/>
      <c r="F46" s="24"/>
      <c r="G46" s="13">
        <f>G47</f>
        <v>77.8</v>
      </c>
      <c r="H46" s="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</row>
    <row r="47" spans="1:178" s="2" customFormat="1" ht="47.25">
      <c r="A47" s="20" t="s">
        <v>31</v>
      </c>
      <c r="B47" s="24" t="s">
        <v>12</v>
      </c>
      <c r="C47" s="24" t="s">
        <v>13</v>
      </c>
      <c r="D47" s="26" t="s">
        <v>92</v>
      </c>
      <c r="E47" s="24"/>
      <c r="F47" s="24"/>
      <c r="G47" s="13">
        <f>G48+G49</f>
        <v>77.8</v>
      </c>
      <c r="H47" s="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</row>
    <row r="48" spans="1:178" s="2" customFormat="1" ht="63">
      <c r="A48" s="51" t="s">
        <v>58</v>
      </c>
      <c r="B48" s="24" t="s">
        <v>12</v>
      </c>
      <c r="C48" s="24" t="s">
        <v>13</v>
      </c>
      <c r="D48" s="26" t="s">
        <v>93</v>
      </c>
      <c r="E48" s="24" t="s">
        <v>32</v>
      </c>
      <c r="F48" s="24"/>
      <c r="G48" s="16">
        <v>77.8</v>
      </c>
      <c r="H48" s="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</row>
    <row r="49" spans="1:178" s="2" customFormat="1" ht="31.5">
      <c r="A49" s="51" t="s">
        <v>63</v>
      </c>
      <c r="B49" s="24" t="s">
        <v>12</v>
      </c>
      <c r="C49" s="24" t="s">
        <v>13</v>
      </c>
      <c r="D49" s="26" t="s">
        <v>93</v>
      </c>
      <c r="E49" s="24" t="s">
        <v>33</v>
      </c>
      <c r="F49" s="24"/>
      <c r="G49" s="17">
        <v>0</v>
      </c>
      <c r="H49" s="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</row>
    <row r="50" spans="1:178" s="2" customFormat="1" ht="31.5">
      <c r="A50" s="8" t="s">
        <v>21</v>
      </c>
      <c r="B50" s="9" t="s">
        <v>13</v>
      </c>
      <c r="C50" s="24"/>
      <c r="D50" s="25"/>
      <c r="E50" s="24"/>
      <c r="F50" s="24"/>
      <c r="G50" s="27">
        <f>G51</f>
        <v>46</v>
      </c>
      <c r="H50" s="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</row>
    <row r="51" spans="1:178" s="2" customFormat="1" ht="15.75">
      <c r="A51" s="50" t="s">
        <v>59</v>
      </c>
      <c r="B51" s="12" t="s">
        <v>13</v>
      </c>
      <c r="C51" s="12" t="s">
        <v>101</v>
      </c>
      <c r="D51" s="14" t="s">
        <v>60</v>
      </c>
      <c r="E51" s="12"/>
      <c r="F51" s="12"/>
      <c r="G51" s="17">
        <f>G52</f>
        <v>46</v>
      </c>
      <c r="H51" s="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</row>
    <row r="52" spans="1:178" s="2" customFormat="1" ht="47.25">
      <c r="A52" s="19" t="s">
        <v>22</v>
      </c>
      <c r="B52" s="12" t="s">
        <v>13</v>
      </c>
      <c r="C52" s="12" t="s">
        <v>101</v>
      </c>
      <c r="D52" s="14" t="s">
        <v>69</v>
      </c>
      <c r="E52" s="12"/>
      <c r="F52" s="12"/>
      <c r="G52" s="17">
        <f>G53</f>
        <v>46</v>
      </c>
      <c r="H52" s="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</row>
    <row r="53" spans="1:178" s="2" customFormat="1" ht="47.25">
      <c r="A53" s="19" t="s">
        <v>23</v>
      </c>
      <c r="B53" s="12" t="s">
        <v>13</v>
      </c>
      <c r="C53" s="12" t="s">
        <v>101</v>
      </c>
      <c r="D53" s="14" t="s">
        <v>69</v>
      </c>
      <c r="E53" s="12"/>
      <c r="F53" s="12"/>
      <c r="G53" s="17">
        <f>G54+G57</f>
        <v>46</v>
      </c>
      <c r="H53" s="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</row>
    <row r="54" spans="1:178" s="2" customFormat="1" ht="63">
      <c r="A54" s="19" t="s">
        <v>54</v>
      </c>
      <c r="B54" s="12" t="s">
        <v>13</v>
      </c>
      <c r="C54" s="12" t="s">
        <v>101</v>
      </c>
      <c r="D54" s="14" t="s">
        <v>67</v>
      </c>
      <c r="E54" s="12"/>
      <c r="F54" s="12"/>
      <c r="G54" s="17">
        <f>G55</f>
        <v>42</v>
      </c>
      <c r="H54" s="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</row>
    <row r="55" spans="1:178" s="2" customFormat="1" ht="31.5">
      <c r="A55" s="51" t="s">
        <v>63</v>
      </c>
      <c r="B55" s="12" t="s">
        <v>13</v>
      </c>
      <c r="C55" s="12" t="s">
        <v>101</v>
      </c>
      <c r="D55" s="14" t="s">
        <v>67</v>
      </c>
      <c r="E55" s="12" t="s">
        <v>62</v>
      </c>
      <c r="F55" s="12"/>
      <c r="G55" s="17">
        <f>G56</f>
        <v>42</v>
      </c>
      <c r="H55" s="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</row>
    <row r="56" spans="1:178" s="2" customFormat="1" ht="31.5">
      <c r="A56" s="51" t="s">
        <v>64</v>
      </c>
      <c r="B56" s="12" t="s">
        <v>13</v>
      </c>
      <c r="C56" s="12" t="s">
        <v>101</v>
      </c>
      <c r="D56" s="14" t="s">
        <v>67</v>
      </c>
      <c r="E56" s="12" t="s">
        <v>33</v>
      </c>
      <c r="F56" s="12"/>
      <c r="G56" s="17">
        <v>42</v>
      </c>
      <c r="H56" s="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</row>
    <row r="57" spans="1:178" s="2" customFormat="1" ht="45.75" customHeight="1">
      <c r="A57" s="53" t="s">
        <v>53</v>
      </c>
      <c r="B57" s="12" t="s">
        <v>13</v>
      </c>
      <c r="C57" s="12" t="s">
        <v>101</v>
      </c>
      <c r="D57" s="14" t="s">
        <v>68</v>
      </c>
      <c r="E57" s="12"/>
      <c r="F57" s="12"/>
      <c r="G57" s="17">
        <f>G58</f>
        <v>4</v>
      </c>
      <c r="H57" s="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</row>
    <row r="58" spans="1:178" s="2" customFormat="1" ht="31.5">
      <c r="A58" s="51" t="s">
        <v>63</v>
      </c>
      <c r="B58" s="12" t="s">
        <v>13</v>
      </c>
      <c r="C58" s="12" t="s">
        <v>101</v>
      </c>
      <c r="D58" s="14" t="s">
        <v>68</v>
      </c>
      <c r="E58" s="12" t="s">
        <v>62</v>
      </c>
      <c r="F58" s="12"/>
      <c r="G58" s="17">
        <f>G59</f>
        <v>4</v>
      </c>
      <c r="H58" s="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</row>
    <row r="59" spans="1:178" s="2" customFormat="1" ht="31.5">
      <c r="A59" s="51" t="s">
        <v>64</v>
      </c>
      <c r="B59" s="12" t="s">
        <v>13</v>
      </c>
      <c r="C59" s="12" t="s">
        <v>101</v>
      </c>
      <c r="D59" s="14" t="s">
        <v>68</v>
      </c>
      <c r="E59" s="12" t="s">
        <v>33</v>
      </c>
      <c r="F59" s="12"/>
      <c r="G59" s="17">
        <v>4</v>
      </c>
      <c r="H59" s="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</row>
    <row r="60" spans="1:178" s="2" customFormat="1" ht="15.75">
      <c r="A60" s="33" t="s">
        <v>50</v>
      </c>
      <c r="B60" s="34" t="s">
        <v>16</v>
      </c>
      <c r="C60" s="29"/>
      <c r="D60" s="32"/>
      <c r="E60" s="29"/>
      <c r="F60" s="29"/>
      <c r="G60" s="27">
        <f>G61</f>
        <v>4.9</v>
      </c>
      <c r="H60" s="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</row>
    <row r="61" spans="1:178" s="2" customFormat="1" ht="15.75">
      <c r="A61" s="20" t="s">
        <v>55</v>
      </c>
      <c r="B61" s="29" t="s">
        <v>16</v>
      </c>
      <c r="C61" s="29" t="s">
        <v>13</v>
      </c>
      <c r="D61" s="35"/>
      <c r="E61" s="29"/>
      <c r="F61" s="29"/>
      <c r="G61" s="17">
        <f>G63+G66</f>
        <v>4.9</v>
      </c>
      <c r="H61" s="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</row>
    <row r="62" spans="1:178" s="2" customFormat="1" ht="15.75">
      <c r="A62" s="28" t="s">
        <v>59</v>
      </c>
      <c r="B62" s="29" t="s">
        <v>16</v>
      </c>
      <c r="C62" s="29" t="s">
        <v>13</v>
      </c>
      <c r="D62" s="31" t="s">
        <v>60</v>
      </c>
      <c r="E62" s="29"/>
      <c r="F62" s="29"/>
      <c r="G62" s="17">
        <v>0</v>
      </c>
      <c r="H62" s="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</row>
    <row r="63" spans="1:178" s="2" customFormat="1" ht="31.5">
      <c r="A63" s="53" t="s">
        <v>56</v>
      </c>
      <c r="B63" s="29" t="s">
        <v>16</v>
      </c>
      <c r="C63" s="29" t="s">
        <v>13</v>
      </c>
      <c r="D63" s="35" t="s">
        <v>77</v>
      </c>
      <c r="E63" s="29"/>
      <c r="F63" s="29"/>
      <c r="G63" s="17">
        <f>G64</f>
        <v>2.9</v>
      </c>
      <c r="H63" s="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</row>
    <row r="64" spans="1:178" s="2" customFormat="1" ht="31.5">
      <c r="A64" s="51" t="s">
        <v>63</v>
      </c>
      <c r="B64" s="29" t="s">
        <v>16</v>
      </c>
      <c r="C64" s="29" t="s">
        <v>13</v>
      </c>
      <c r="D64" s="35" t="s">
        <v>77</v>
      </c>
      <c r="E64" s="29" t="s">
        <v>62</v>
      </c>
      <c r="F64" s="29"/>
      <c r="G64" s="17">
        <f>G65</f>
        <v>2.9</v>
      </c>
      <c r="H64" s="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</row>
    <row r="65" spans="1:178" s="2" customFormat="1" ht="31.5">
      <c r="A65" s="51" t="s">
        <v>64</v>
      </c>
      <c r="B65" s="29" t="s">
        <v>16</v>
      </c>
      <c r="C65" s="29" t="s">
        <v>13</v>
      </c>
      <c r="D65" s="35" t="s">
        <v>77</v>
      </c>
      <c r="E65" s="29" t="s">
        <v>33</v>
      </c>
      <c r="F65" s="29"/>
      <c r="G65" s="17">
        <v>2.9</v>
      </c>
      <c r="H65" s="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</row>
    <row r="66" spans="1:178" s="2" customFormat="1" ht="31.5">
      <c r="A66" s="53" t="s">
        <v>57</v>
      </c>
      <c r="B66" s="29" t="s">
        <v>16</v>
      </c>
      <c r="C66" s="29" t="s">
        <v>13</v>
      </c>
      <c r="D66" s="35" t="s">
        <v>78</v>
      </c>
      <c r="E66" s="29"/>
      <c r="F66" s="29"/>
      <c r="G66" s="17">
        <f>G67</f>
        <v>2</v>
      </c>
      <c r="H66" s="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</row>
    <row r="67" spans="1:178" s="2" customFormat="1" ht="31.5">
      <c r="A67" s="51" t="s">
        <v>63</v>
      </c>
      <c r="B67" s="29" t="s">
        <v>16</v>
      </c>
      <c r="C67" s="29" t="s">
        <v>13</v>
      </c>
      <c r="D67" s="35" t="s">
        <v>78</v>
      </c>
      <c r="E67" s="29" t="s">
        <v>62</v>
      </c>
      <c r="F67" s="29"/>
      <c r="G67" s="17">
        <f>G68</f>
        <v>2</v>
      </c>
      <c r="H67" s="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</row>
    <row r="68" spans="1:178" s="2" customFormat="1" ht="31.5">
      <c r="A68" s="51" t="s">
        <v>64</v>
      </c>
      <c r="B68" s="29" t="s">
        <v>16</v>
      </c>
      <c r="C68" s="29" t="s">
        <v>13</v>
      </c>
      <c r="D68" s="35" t="s">
        <v>78</v>
      </c>
      <c r="E68" s="29" t="s">
        <v>33</v>
      </c>
      <c r="F68" s="29"/>
      <c r="G68" s="17">
        <v>2</v>
      </c>
      <c r="H68" s="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</row>
    <row r="69" spans="1:178" s="2" customFormat="1" ht="15.75">
      <c r="A69" s="8" t="s">
        <v>27</v>
      </c>
      <c r="B69" s="9" t="s">
        <v>17</v>
      </c>
      <c r="C69" s="9"/>
      <c r="D69" s="30"/>
      <c r="E69" s="9"/>
      <c r="F69" s="9"/>
      <c r="G69" s="10">
        <f>G70</f>
        <v>0</v>
      </c>
      <c r="H69" s="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</row>
    <row r="70" spans="1:178" s="2" customFormat="1" ht="15.75">
      <c r="A70" s="19" t="s">
        <v>0</v>
      </c>
      <c r="B70" s="12" t="s">
        <v>17</v>
      </c>
      <c r="C70" s="12" t="s">
        <v>17</v>
      </c>
      <c r="D70" s="14"/>
      <c r="E70" s="12"/>
      <c r="F70" s="12"/>
      <c r="G70" s="13">
        <f>G71</f>
        <v>0</v>
      </c>
      <c r="H70" s="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</row>
    <row r="71" spans="1:178" s="2" customFormat="1" ht="15.75">
      <c r="A71" s="19" t="s">
        <v>96</v>
      </c>
      <c r="B71" s="12" t="s">
        <v>17</v>
      </c>
      <c r="C71" s="12" t="s">
        <v>17</v>
      </c>
      <c r="D71" s="14" t="s">
        <v>60</v>
      </c>
      <c r="E71" s="12"/>
      <c r="F71" s="12"/>
      <c r="G71" s="13">
        <f>G72</f>
        <v>0</v>
      </c>
      <c r="H71" s="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</row>
    <row r="72" spans="1:178" s="2" customFormat="1" ht="31.5">
      <c r="A72" s="20" t="s">
        <v>42</v>
      </c>
      <c r="B72" s="12" t="s">
        <v>17</v>
      </c>
      <c r="C72" s="12" t="s">
        <v>17</v>
      </c>
      <c r="D72" s="14" t="s">
        <v>82</v>
      </c>
      <c r="E72" s="12" t="s">
        <v>33</v>
      </c>
      <c r="F72" s="12"/>
      <c r="G72" s="17"/>
      <c r="H72" s="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</row>
    <row r="73" spans="1:178" s="2" customFormat="1" ht="15.75">
      <c r="A73" s="8" t="s">
        <v>1</v>
      </c>
      <c r="B73" s="9" t="s">
        <v>24</v>
      </c>
      <c r="C73" s="9"/>
      <c r="D73" s="30"/>
      <c r="E73" s="9"/>
      <c r="F73" s="9"/>
      <c r="G73" s="10">
        <f>G74+G84</f>
        <v>1087.6</v>
      </c>
      <c r="H73" s="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</row>
    <row r="74" spans="1:178" s="2" customFormat="1" ht="15.75">
      <c r="A74" s="20" t="s">
        <v>2</v>
      </c>
      <c r="B74" s="12" t="s">
        <v>24</v>
      </c>
      <c r="C74" s="12" t="s">
        <v>11</v>
      </c>
      <c r="D74" s="14"/>
      <c r="E74" s="12"/>
      <c r="F74" s="12"/>
      <c r="G74" s="16">
        <f>G75</f>
        <v>714.1</v>
      </c>
      <c r="H74" s="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</row>
    <row r="75" spans="1:178" s="2" customFormat="1" ht="15.75">
      <c r="A75" s="18" t="s">
        <v>59</v>
      </c>
      <c r="B75" s="12" t="s">
        <v>24</v>
      </c>
      <c r="C75" s="12" t="s">
        <v>11</v>
      </c>
      <c r="D75" s="14" t="s">
        <v>60</v>
      </c>
      <c r="E75" s="12"/>
      <c r="F75" s="12"/>
      <c r="G75" s="16">
        <f>G76+G80</f>
        <v>714.1</v>
      </c>
      <c r="H75" s="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</row>
    <row r="76" spans="1:178" s="2" customFormat="1" ht="31.5">
      <c r="A76" s="18" t="s">
        <v>48</v>
      </c>
      <c r="B76" s="12" t="s">
        <v>24</v>
      </c>
      <c r="C76" s="12" t="s">
        <v>11</v>
      </c>
      <c r="D76" s="14" t="s">
        <v>72</v>
      </c>
      <c r="E76" s="12"/>
      <c r="F76" s="12"/>
      <c r="G76" s="16">
        <f>G77</f>
        <v>381.9</v>
      </c>
      <c r="H76" s="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</row>
    <row r="77" spans="1:178" s="2" customFormat="1" ht="31.5">
      <c r="A77" s="20" t="s">
        <v>25</v>
      </c>
      <c r="B77" s="12" t="s">
        <v>24</v>
      </c>
      <c r="C77" s="12" t="s">
        <v>11</v>
      </c>
      <c r="D77" s="14" t="s">
        <v>72</v>
      </c>
      <c r="E77" s="12"/>
      <c r="F77" s="12"/>
      <c r="G77" s="16">
        <f>G78</f>
        <v>381.9</v>
      </c>
      <c r="H77" s="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</row>
    <row r="78" spans="1:178" s="2" customFormat="1" ht="47.25">
      <c r="A78" s="51" t="s">
        <v>70</v>
      </c>
      <c r="B78" s="12" t="s">
        <v>24</v>
      </c>
      <c r="C78" s="12" t="s">
        <v>11</v>
      </c>
      <c r="D78" s="14" t="s">
        <v>72</v>
      </c>
      <c r="E78" s="12" t="s">
        <v>49</v>
      </c>
      <c r="F78" s="12"/>
      <c r="G78" s="16">
        <f>G79</f>
        <v>381.9</v>
      </c>
      <c r="H78" s="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</row>
    <row r="79" spans="1:178" s="2" customFormat="1" ht="15.75">
      <c r="A79" s="51" t="s">
        <v>38</v>
      </c>
      <c r="B79" s="12" t="s">
        <v>24</v>
      </c>
      <c r="C79" s="12" t="s">
        <v>11</v>
      </c>
      <c r="D79" s="14" t="s">
        <v>72</v>
      </c>
      <c r="E79" s="12" t="s">
        <v>39</v>
      </c>
      <c r="F79" s="12"/>
      <c r="G79" s="17">
        <v>381.9</v>
      </c>
      <c r="H79" s="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</row>
    <row r="80" spans="1:178" s="2" customFormat="1" ht="15.75">
      <c r="A80" s="20" t="s">
        <v>3</v>
      </c>
      <c r="B80" s="12" t="s">
        <v>24</v>
      </c>
      <c r="C80" s="12" t="s">
        <v>11</v>
      </c>
      <c r="D80" s="14" t="s">
        <v>73</v>
      </c>
      <c r="E80" s="12"/>
      <c r="F80" s="12"/>
      <c r="G80" s="16">
        <f>G81</f>
        <v>332.2</v>
      </c>
      <c r="H80" s="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</row>
    <row r="81" spans="1:178" s="2" customFormat="1" ht="65.25" customHeight="1">
      <c r="A81" s="20" t="s">
        <v>51</v>
      </c>
      <c r="B81" s="12" t="s">
        <v>24</v>
      </c>
      <c r="C81" s="12" t="s">
        <v>11</v>
      </c>
      <c r="D81" s="14" t="s">
        <v>73</v>
      </c>
      <c r="E81" s="12"/>
      <c r="F81" s="12"/>
      <c r="G81" s="17">
        <f>G82</f>
        <v>332.2</v>
      </c>
      <c r="H81" s="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</row>
    <row r="82" spans="1:178" s="2" customFormat="1" ht="47.25">
      <c r="A82" s="51" t="s">
        <v>70</v>
      </c>
      <c r="B82" s="12" t="s">
        <v>24</v>
      </c>
      <c r="C82" s="12" t="s">
        <v>11</v>
      </c>
      <c r="D82" s="14" t="s">
        <v>73</v>
      </c>
      <c r="E82" s="12" t="s">
        <v>49</v>
      </c>
      <c r="F82" s="12"/>
      <c r="G82" s="17">
        <f>G83</f>
        <v>332.2</v>
      </c>
      <c r="H82" s="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</row>
    <row r="83" spans="1:178" s="2" customFormat="1" ht="15.75">
      <c r="A83" s="51" t="s">
        <v>38</v>
      </c>
      <c r="B83" s="12" t="s">
        <v>24</v>
      </c>
      <c r="C83" s="12" t="s">
        <v>11</v>
      </c>
      <c r="D83" s="14" t="s">
        <v>73</v>
      </c>
      <c r="E83" s="12" t="s">
        <v>39</v>
      </c>
      <c r="F83" s="12"/>
      <c r="G83" s="17">
        <v>332.2</v>
      </c>
      <c r="H83" s="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</row>
    <row r="84" spans="1:178" s="2" customFormat="1" ht="31.5">
      <c r="A84" s="65" t="s">
        <v>112</v>
      </c>
      <c r="B84" s="12" t="s">
        <v>24</v>
      </c>
      <c r="C84" s="12" t="s">
        <v>15</v>
      </c>
      <c r="D84" s="14"/>
      <c r="E84" s="12"/>
      <c r="F84" s="12"/>
      <c r="G84" s="17">
        <f>SUM(G85+G89)</f>
        <v>373.5</v>
      </c>
      <c r="H84" s="6"/>
      <c r="I84" s="1"/>
      <c r="J84" s="57"/>
      <c r="K84" s="57"/>
      <c r="L84" s="57"/>
      <c r="M84" s="57"/>
      <c r="N84" s="57"/>
      <c r="O84" s="57"/>
      <c r="P84" s="57"/>
      <c r="Q84" s="57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</row>
    <row r="85" spans="1:178" s="2" customFormat="1" ht="63">
      <c r="A85" s="20" t="s">
        <v>52</v>
      </c>
      <c r="B85" s="12" t="s">
        <v>24</v>
      </c>
      <c r="C85" s="12" t="s">
        <v>15</v>
      </c>
      <c r="D85" s="14" t="s">
        <v>74</v>
      </c>
      <c r="E85" s="12"/>
      <c r="F85" s="12"/>
      <c r="G85" s="17">
        <f>G86</f>
        <v>10</v>
      </c>
      <c r="H85" s="6"/>
      <c r="I85" s="1"/>
      <c r="J85" s="58"/>
      <c r="K85" s="59"/>
      <c r="L85" s="59"/>
      <c r="M85" s="60"/>
      <c r="N85" s="59"/>
      <c r="O85" s="59"/>
      <c r="P85" s="61"/>
      <c r="Q85" s="57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</row>
    <row r="86" spans="1:178" s="2" customFormat="1" ht="31.5">
      <c r="A86" s="51" t="s">
        <v>63</v>
      </c>
      <c r="B86" s="12" t="s">
        <v>24</v>
      </c>
      <c r="C86" s="12" t="s">
        <v>15</v>
      </c>
      <c r="D86" s="14" t="s">
        <v>74</v>
      </c>
      <c r="E86" s="12" t="s">
        <v>62</v>
      </c>
      <c r="F86" s="12"/>
      <c r="G86" s="17">
        <f>G87</f>
        <v>10</v>
      </c>
      <c r="H86" s="6"/>
      <c r="I86" s="1"/>
      <c r="J86" s="62"/>
      <c r="K86" s="59"/>
      <c r="L86" s="59"/>
      <c r="M86" s="60"/>
      <c r="N86" s="59"/>
      <c r="O86" s="59"/>
      <c r="P86" s="61"/>
      <c r="Q86" s="57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</row>
    <row r="87" spans="1:178" s="2" customFormat="1" ht="31.5">
      <c r="A87" s="51" t="s">
        <v>64</v>
      </c>
      <c r="B87" s="12" t="s">
        <v>24</v>
      </c>
      <c r="C87" s="12" t="s">
        <v>15</v>
      </c>
      <c r="D87" s="14" t="s">
        <v>74</v>
      </c>
      <c r="E87" s="12" t="s">
        <v>33</v>
      </c>
      <c r="F87" s="12"/>
      <c r="G87" s="17">
        <v>10</v>
      </c>
      <c r="H87" s="6"/>
      <c r="I87" s="1"/>
      <c r="J87" s="63"/>
      <c r="K87" s="59"/>
      <c r="L87" s="59"/>
      <c r="M87" s="60"/>
      <c r="N87" s="59"/>
      <c r="O87" s="59"/>
      <c r="P87" s="61"/>
      <c r="Q87" s="57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</row>
    <row r="88" spans="1:178" s="2" customFormat="1" ht="78.75">
      <c r="A88" s="19" t="s">
        <v>4</v>
      </c>
      <c r="B88" s="12" t="s">
        <v>24</v>
      </c>
      <c r="C88" s="12" t="s">
        <v>15</v>
      </c>
      <c r="D88" s="14" t="s">
        <v>71</v>
      </c>
      <c r="E88" s="12"/>
      <c r="F88" s="12"/>
      <c r="G88" s="16">
        <f>G89</f>
        <v>363.5</v>
      </c>
      <c r="H88" s="6"/>
      <c r="I88" s="1"/>
      <c r="J88" s="63"/>
      <c r="K88" s="59"/>
      <c r="L88" s="59"/>
      <c r="M88" s="60"/>
      <c r="N88" s="59"/>
      <c r="O88" s="59"/>
      <c r="P88" s="64"/>
      <c r="Q88" s="57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</row>
    <row r="89" spans="1:178" s="2" customFormat="1" ht="31.5">
      <c r="A89" s="20" t="s">
        <v>25</v>
      </c>
      <c r="B89" s="12" t="s">
        <v>24</v>
      </c>
      <c r="C89" s="12" t="s">
        <v>15</v>
      </c>
      <c r="D89" s="14" t="s">
        <v>71</v>
      </c>
      <c r="E89" s="12"/>
      <c r="F89" s="12"/>
      <c r="G89" s="16">
        <f>G90</f>
        <v>363.5</v>
      </c>
      <c r="H89" s="6"/>
      <c r="I89" s="1"/>
      <c r="J89" s="57"/>
      <c r="K89" s="57"/>
      <c r="L89" s="57"/>
      <c r="M89" s="57"/>
      <c r="N89" s="57"/>
      <c r="O89" s="57"/>
      <c r="P89" s="57"/>
      <c r="Q89" s="57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</row>
    <row r="90" spans="1:178" s="2" customFormat="1" ht="31.5">
      <c r="A90" s="51" t="s">
        <v>63</v>
      </c>
      <c r="B90" s="12" t="s">
        <v>24</v>
      </c>
      <c r="C90" s="12" t="s">
        <v>15</v>
      </c>
      <c r="D90" s="14" t="s">
        <v>71</v>
      </c>
      <c r="E90" s="12" t="s">
        <v>62</v>
      </c>
      <c r="F90" s="12"/>
      <c r="G90" s="16">
        <f>G91</f>
        <v>363.5</v>
      </c>
      <c r="H90" s="6"/>
      <c r="I90" s="1"/>
      <c r="J90" s="57"/>
      <c r="K90" s="57"/>
      <c r="L90" s="57"/>
      <c r="M90" s="57"/>
      <c r="N90" s="57"/>
      <c r="O90" s="57"/>
      <c r="P90" s="57"/>
      <c r="Q90" s="57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</row>
    <row r="91" spans="1:178" s="2" customFormat="1" ht="31.5">
      <c r="A91" s="51" t="s">
        <v>64</v>
      </c>
      <c r="B91" s="12" t="s">
        <v>24</v>
      </c>
      <c r="C91" s="12" t="s">
        <v>15</v>
      </c>
      <c r="D91" s="14" t="s">
        <v>71</v>
      </c>
      <c r="E91" s="12" t="s">
        <v>33</v>
      </c>
      <c r="F91" s="12"/>
      <c r="G91" s="17">
        <v>363.5</v>
      </c>
      <c r="H91" s="6"/>
      <c r="I91" s="1"/>
      <c r="J91" s="57"/>
      <c r="K91" s="57"/>
      <c r="L91" s="57"/>
      <c r="M91" s="57"/>
      <c r="N91" s="57"/>
      <c r="O91" s="57"/>
      <c r="P91" s="57"/>
      <c r="Q91" s="57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</row>
    <row r="92" spans="1:178" s="2" customFormat="1" ht="15.75">
      <c r="A92" s="56" t="s">
        <v>100</v>
      </c>
      <c r="B92" s="12" t="s">
        <v>101</v>
      </c>
      <c r="C92" s="12"/>
      <c r="D92" s="14"/>
      <c r="E92" s="12"/>
      <c r="F92" s="12" t="s">
        <v>102</v>
      </c>
      <c r="G92" s="17">
        <f>SUM(G93)</f>
        <v>117.9</v>
      </c>
      <c r="H92" s="6"/>
      <c r="I92" s="1"/>
      <c r="J92" s="57"/>
      <c r="K92" s="57"/>
      <c r="L92" s="57"/>
      <c r="M92" s="57"/>
      <c r="N92" s="57"/>
      <c r="O92" s="57"/>
      <c r="P92" s="57"/>
      <c r="Q92" s="57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</row>
    <row r="93" spans="1:178" s="2" customFormat="1" ht="15.75">
      <c r="A93" s="51" t="s">
        <v>103</v>
      </c>
      <c r="B93" s="12" t="s">
        <v>101</v>
      </c>
      <c r="C93" s="12" t="s">
        <v>11</v>
      </c>
      <c r="D93" s="14"/>
      <c r="E93" s="12"/>
      <c r="F93" s="12" t="s">
        <v>102</v>
      </c>
      <c r="G93" s="17">
        <f>SUM(G94)</f>
        <v>117.9</v>
      </c>
      <c r="H93" s="6"/>
      <c r="I93" s="1"/>
      <c r="J93" s="57"/>
      <c r="K93" s="57"/>
      <c r="L93" s="57"/>
      <c r="M93" s="57"/>
      <c r="N93" s="57"/>
      <c r="O93" s="57"/>
      <c r="P93" s="57"/>
      <c r="Q93" s="57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</row>
    <row r="94" spans="1:178" s="2" customFormat="1" ht="15.75">
      <c r="A94" s="51" t="s">
        <v>59</v>
      </c>
      <c r="B94" s="12" t="s">
        <v>101</v>
      </c>
      <c r="C94" s="12" t="s">
        <v>11</v>
      </c>
      <c r="D94" s="14" t="s">
        <v>60</v>
      </c>
      <c r="E94" s="12"/>
      <c r="F94" s="12" t="s">
        <v>102</v>
      </c>
      <c r="G94" s="17">
        <f>SUM(G95)</f>
        <v>117.9</v>
      </c>
      <c r="H94" s="6"/>
      <c r="I94" s="1"/>
      <c r="J94" s="57"/>
      <c r="K94" s="57"/>
      <c r="L94" s="57"/>
      <c r="M94" s="57"/>
      <c r="N94" s="57"/>
      <c r="O94" s="57"/>
      <c r="P94" s="57"/>
      <c r="Q94" s="57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</row>
    <row r="95" spans="1:178" s="2" customFormat="1" ht="31.5">
      <c r="A95" s="51" t="s">
        <v>104</v>
      </c>
      <c r="B95" s="12" t="s">
        <v>101</v>
      </c>
      <c r="C95" s="12" t="s">
        <v>11</v>
      </c>
      <c r="D95" s="14" t="s">
        <v>105</v>
      </c>
      <c r="E95" s="12"/>
      <c r="F95" s="12" t="s">
        <v>102</v>
      </c>
      <c r="G95" s="17">
        <f>SUM(G96)</f>
        <v>117.9</v>
      </c>
      <c r="H95" s="6"/>
      <c r="I95" s="1"/>
      <c r="J95" s="57"/>
      <c r="K95" s="57"/>
      <c r="L95" s="57"/>
      <c r="M95" s="57"/>
      <c r="N95" s="57"/>
      <c r="O95" s="57"/>
      <c r="P95" s="57"/>
      <c r="Q95" s="57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</row>
    <row r="96" spans="1:178" s="2" customFormat="1" ht="31.5">
      <c r="A96" s="51" t="s">
        <v>106</v>
      </c>
      <c r="B96" s="12" t="s">
        <v>101</v>
      </c>
      <c r="C96" s="12" t="s">
        <v>11</v>
      </c>
      <c r="D96" s="14" t="s">
        <v>105</v>
      </c>
      <c r="E96" s="12" t="s">
        <v>107</v>
      </c>
      <c r="F96" s="12" t="s">
        <v>102</v>
      </c>
      <c r="G96" s="17">
        <f>SUM(G97)</f>
        <v>117.9</v>
      </c>
      <c r="H96" s="6"/>
      <c r="I96" s="1"/>
      <c r="J96" s="57"/>
      <c r="K96" s="57"/>
      <c r="L96" s="57"/>
      <c r="M96" s="57"/>
      <c r="N96" s="57"/>
      <c r="O96" s="57"/>
      <c r="P96" s="57"/>
      <c r="Q96" s="57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</row>
    <row r="97" spans="1:178" s="2" customFormat="1" ht="31.5">
      <c r="A97" s="51" t="s">
        <v>108</v>
      </c>
      <c r="B97" s="12" t="s">
        <v>101</v>
      </c>
      <c r="C97" s="12" t="s">
        <v>11</v>
      </c>
      <c r="D97" s="14" t="s">
        <v>105</v>
      </c>
      <c r="E97" s="12" t="s">
        <v>109</v>
      </c>
      <c r="F97" s="12" t="s">
        <v>102</v>
      </c>
      <c r="G97" s="17">
        <v>117.9</v>
      </c>
      <c r="H97" s="6"/>
      <c r="I97" s="1"/>
      <c r="J97" s="57"/>
      <c r="K97" s="57"/>
      <c r="L97" s="57"/>
      <c r="M97" s="57"/>
      <c r="N97" s="57"/>
      <c r="O97" s="57"/>
      <c r="P97" s="57"/>
      <c r="Q97" s="57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</row>
    <row r="98" spans="1:178" s="2" customFormat="1" ht="15.75">
      <c r="A98" s="8" t="s">
        <v>5</v>
      </c>
      <c r="B98" s="12"/>
      <c r="C98" s="12"/>
      <c r="D98" s="12"/>
      <c r="E98" s="12"/>
      <c r="F98" s="12"/>
      <c r="G98" s="10">
        <f>G15+G44+G50+G60+G69+G73+G92</f>
        <v>3141.6</v>
      </c>
      <c r="H98" s="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</row>
    <row r="99" spans="1:178" s="2" customFormat="1" ht="15.75">
      <c r="A99" s="36" t="s">
        <v>47</v>
      </c>
      <c r="B99" s="37"/>
      <c r="C99" s="37"/>
      <c r="D99" s="37"/>
      <c r="E99" s="37"/>
      <c r="F99" s="37"/>
      <c r="G99" s="38">
        <v>-227</v>
      </c>
      <c r="H99" s="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</row>
    <row r="100" spans="1:7" ht="15.75">
      <c r="A100" s="39"/>
      <c r="B100" s="40"/>
      <c r="C100" s="40"/>
      <c r="D100" s="40"/>
      <c r="E100" s="40"/>
      <c r="F100" s="40"/>
      <c r="G100" s="41"/>
    </row>
    <row r="101" spans="1:7" ht="15.75">
      <c r="A101" s="42"/>
      <c r="B101" s="43"/>
      <c r="C101" s="43"/>
      <c r="D101" s="43"/>
      <c r="E101" s="43"/>
      <c r="F101" s="43"/>
      <c r="G101" s="41"/>
    </row>
    <row r="102" spans="1:7" ht="15.75">
      <c r="A102" s="44"/>
      <c r="B102" s="41"/>
      <c r="C102" s="41"/>
      <c r="D102" s="41"/>
      <c r="E102" s="41"/>
      <c r="F102" s="41"/>
      <c r="G102" s="41"/>
    </row>
  </sheetData>
  <sheetProtection/>
  <mergeCells count="17">
    <mergeCell ref="A9:G9"/>
    <mergeCell ref="A11:A13"/>
    <mergeCell ref="B11:E11"/>
    <mergeCell ref="G11:G13"/>
    <mergeCell ref="B12:B13"/>
    <mergeCell ref="C12:C13"/>
    <mergeCell ref="D12:D13"/>
    <mergeCell ref="E12:E13"/>
    <mergeCell ref="A10:G10"/>
    <mergeCell ref="A7:G7"/>
    <mergeCell ref="A8:G8"/>
    <mergeCell ref="A6:G6"/>
    <mergeCell ref="A1:G1"/>
    <mergeCell ref="A2:G2"/>
    <mergeCell ref="A3:G3"/>
    <mergeCell ref="A4:G4"/>
    <mergeCell ref="A5:G5"/>
  </mergeCells>
  <printOptions/>
  <pageMargins left="1.1811023622047245" right="0.5905511811023623" top="0.7874015748031497" bottom="0.7874015748031497" header="0" footer="0"/>
  <pageSetup fitToHeight="10" fitToWidth="1" horizontalDpi="600" verticalDpi="600" orientation="portrait" paperSize="9" scale="78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adm-d</cp:lastModifiedBy>
  <cp:lastPrinted>2020-10-15T00:02:41Z</cp:lastPrinted>
  <dcterms:created xsi:type="dcterms:W3CDTF">1996-10-08T23:32:33Z</dcterms:created>
  <dcterms:modified xsi:type="dcterms:W3CDTF">2022-02-10T05:42:05Z</dcterms:modified>
  <cp:category/>
  <cp:version/>
  <cp:contentType/>
  <cp:contentStatus/>
</cp:coreProperties>
</file>